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70" windowHeight="10950"/>
  </bookViews>
  <sheets>
    <sheet name="готовый 1 и 2" sheetId="1" r:id="rId1"/>
  </sheets>
  <definedNames>
    <definedName name="_xlnm._FilterDatabase" localSheetId="0" hidden="1">'готовый 1 и 2'!$A$14:$W$68</definedName>
    <definedName name="_xlnm.Print_Titles" localSheetId="0">'готовый 1 и 2'!$10:$12</definedName>
  </definedNames>
  <calcPr calcId="125725"/>
</workbook>
</file>

<file path=xl/calcChain.xml><?xml version="1.0" encoding="utf-8"?>
<calcChain xmlns="http://schemas.openxmlformats.org/spreadsheetml/2006/main">
  <c r="M31" i="1"/>
  <c r="N31"/>
  <c r="O31"/>
  <c r="P31"/>
  <c r="Q31"/>
  <c r="L31"/>
  <c r="M36"/>
  <c r="N36"/>
  <c r="O36"/>
  <c r="P36"/>
  <c r="Q36"/>
  <c r="L36"/>
  <c r="M44" l="1"/>
  <c r="N44"/>
  <c r="O44"/>
  <c r="P44"/>
  <c r="Q44"/>
  <c r="L44" l="1"/>
  <c r="P29" l="1"/>
  <c r="Q29"/>
  <c r="N29"/>
  <c r="P17" l="1"/>
  <c r="P16" s="1"/>
  <c r="Q17"/>
  <c r="Q16" s="1"/>
  <c r="P24"/>
  <c r="P23" s="1"/>
  <c r="P22" s="1"/>
  <c r="Q24"/>
  <c r="Q23" s="1"/>
  <c r="Q22" s="1"/>
  <c r="O24"/>
  <c r="O23" s="1"/>
  <c r="O22" s="1"/>
  <c r="O29"/>
  <c r="O17"/>
  <c r="O16" s="1"/>
  <c r="N24"/>
  <c r="N23" s="1"/>
  <c r="N22" s="1"/>
  <c r="N17"/>
  <c r="N16" s="1"/>
  <c r="M29"/>
  <c r="L29"/>
  <c r="M24"/>
  <c r="M23" s="1"/>
  <c r="M22" s="1"/>
  <c r="L24"/>
  <c r="L23" s="1"/>
  <c r="L22" s="1"/>
  <c r="M17"/>
  <c r="M16" s="1"/>
  <c r="L17"/>
  <c r="L16" s="1"/>
  <c r="Q15" l="1"/>
  <c r="Q14" s="1"/>
  <c r="Q13" s="1"/>
  <c r="P15"/>
  <c r="P14" s="1"/>
  <c r="P13" s="1"/>
  <c r="O15"/>
  <c r="O14" s="1"/>
  <c r="O13" s="1"/>
  <c r="N15"/>
  <c r="N14" s="1"/>
  <c r="N13" s="1"/>
  <c r="M15"/>
  <c r="M14" s="1"/>
  <c r="M13" s="1"/>
  <c r="L15"/>
  <c r="L14" s="1"/>
  <c r="L13" s="1"/>
</calcChain>
</file>

<file path=xl/sharedStrings.xml><?xml version="1.0" encoding="utf-8"?>
<sst xmlns="http://schemas.openxmlformats.org/spreadsheetml/2006/main" count="361" uniqueCount="140">
  <si>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</si>
  <si>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</si>
  <si>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</si>
  <si>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</si>
  <si>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</si>
  <si>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</si>
  <si>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</si>
  <si>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</si>
  <si>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</si>
  <si>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</si>
  <si>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</si>
  <si>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</si>
  <si>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</si>
  <si>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</si>
  <si>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</si>
  <si>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</si>
  <si>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</si>
  <si>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</si>
  <si>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</si>
  <si>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</si>
  <si>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</si>
  <si>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</si>
  <si>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</si>
  <si>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</si>
  <si>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</si>
  <si>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</si>
  <si>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</si>
  <si>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</si>
  <si>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</si>
  <si>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</si>
  <si>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</si>
  <si>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</si>
  <si>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</si>
  <si>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</si>
  <si>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</si>
  <si>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</si>
  <si>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</si>
  <si>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</si>
  <si>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</si>
  <si>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</si>
  <si>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</si>
  <si>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</si>
  <si>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</si>
  <si>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</si>
  <si>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</si>
  <si>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</si>
  <si>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</si>
  <si>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</si>
  <si>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</si>
  <si>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</si>
  <si>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</si>
  <si>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</si>
  <si>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</si>
  <si>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Управление федеральной налоговой службы по Краснодарскому краю</t>
  </si>
  <si>
    <t>11</t>
  </si>
  <si>
    <t>992</t>
  </si>
  <si>
    <t>Администрация Краснодарского края</t>
  </si>
  <si>
    <t>Министерство культуры Краснодарского края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</si>
  <si>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</si>
  <si>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</si>
  <si>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Новокубанский район</t>
  </si>
  <si>
    <t>Наименование главного администратора доходов бюджета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</si>
  <si>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</si>
  <si>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</si>
  <si>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</si>
  <si>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Дотации бюджетам поселений на выравнивание бюджетной обеспеченности</t>
  </si>
  <si>
    <t>10</t>
  </si>
  <si>
    <t>035</t>
  </si>
  <si>
    <t>Земельный налог с физических лиц,обладающих земельным участком, расположенным в границах сельских поселений</t>
  </si>
  <si>
    <t>043</t>
  </si>
  <si>
    <t>Земельный налог с организаций, обладающих земельным участком,расположенным в границах сельских поселений</t>
  </si>
  <si>
    <t>033</t>
  </si>
  <si>
    <t>Единый сельскохозяйственный налог</t>
  </si>
  <si>
    <t>ВСЕГО ДОХОДОВ</t>
  </si>
  <si>
    <t>Администрация Новосельского сельского поселения Новокубанского района</t>
  </si>
  <si>
    <t>Реестр источников доходов бюджета Новосельского сельского поселения Новокубанского района</t>
  </si>
  <si>
    <t>Налог на имущество физических лиц</t>
  </si>
  <si>
    <t>Бюджет Новосельского сельского поселения Новокубанского района</t>
  </si>
  <si>
    <t>Неналоговые доходы</t>
  </si>
  <si>
    <t>Налоговые доходы</t>
  </si>
  <si>
    <t>Глава Новосельского сельского поселения</t>
  </si>
  <si>
    <t>Новокубанского района</t>
  </si>
  <si>
    <t>А.Е.Колесников</t>
  </si>
  <si>
    <t>Е.А. Копач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</si>
  <si>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</si>
  <si>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Главный специалист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</si>
  <si>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</si>
  <si>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14</t>
  </si>
  <si>
    <t>025</t>
  </si>
  <si>
    <t>430</t>
  </si>
  <si>
    <t>231</t>
  </si>
  <si>
    <t>241</t>
  </si>
  <si>
    <t>251</t>
  </si>
  <si>
    <t>261</t>
  </si>
  <si>
    <t>Дотации бюджетам сельских поселений на поддержку мер по обеспечению сбалансированности бюджетов</t>
  </si>
  <si>
    <t>Министерство транспорта и дорожного хозяйства Краснодарского края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</si>
  <si>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</si>
  <si>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</si>
  <si>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Министерство топливно-энергетического комплекса и жилищно-коммунального хозяйства Краснодарского края</t>
  </si>
  <si>
    <t>16</t>
  </si>
  <si>
    <t>140</t>
  </si>
  <si>
    <t>ШТРАФЫ, САНКЦИИ, ВОЗМЕЩЕНИЕ УЩЕРБА</t>
  </si>
  <si>
    <t>Прочие межбюджетные трансферты, передаваемые бюджетам сельских поселений</t>
  </si>
  <si>
    <t>09</t>
  </si>
  <si>
    <t>821</t>
  </si>
  <si>
    <t>123</t>
  </si>
  <si>
    <t>0101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</si>
  <si>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</si>
  <si>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законами субъектов Российской Федерации об административных правонарушениях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</si>
  <si>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</si>
  <si>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использования имущества,  находящегося в госудственной и муниципальной собственности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</si>
  <si>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</si>
  <si>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08</t>
  </si>
  <si>
    <t>07</t>
  </si>
  <si>
    <t>175</t>
  </si>
  <si>
    <t>Государственная пошлина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</si>
  <si>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</si>
  <si>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</si>
  <si>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921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</si>
  <si>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</si>
  <si>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</si>
  <si>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Управление имущественных отношени МО Новокубанский район</t>
  </si>
  <si>
    <t>ЗАДОЛЖЕННОСТЬ И ПЕРЕРАСЧЕТЫ ПО ОТМЕНЕННЫМ НАЛОГАМ, СБОРАМ И ИНЫМ ОБЯЗАТЕЛЬНЫМ ПЛАТЕЖАМ</t>
  </si>
  <si>
    <t>04</t>
  </si>
  <si>
    <t>053</t>
  </si>
  <si>
    <t>Земельный налог (по обязательствам, возникшим до 1 января 2006 года), мобилизуемый на территориях сельских поселений (сумма платежа (пени, перерасчеты, недоимка и задолженность по соответствующему платежу, в том числе по отмененному)</t>
  </si>
  <si>
    <t>(по состоянию на 01.11.2022)</t>
  </si>
  <si>
    <t>Показатели прогноза доходов в 2022 году в соответствии с решением о бюджете</t>
  </si>
  <si>
    <t>на 2022 год и на плановый период 2023 - 2025 годов</t>
  </si>
  <si>
    <t xml:space="preserve">Показатели кассовых поступлений в 2022 году (по состоянию на 01.11.2022 г.) </t>
  </si>
  <si>
    <t>Оценка исполнения 2022 года</t>
  </si>
  <si>
    <t>Показатели прогноза доходов бюджета на 2023 год</t>
  </si>
  <si>
    <t xml:space="preserve">Показатели
прогноза доходов бюджета на 2024 год
</t>
  </si>
  <si>
    <t>Показатели прогноза доходов бюджета на 2025 год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</si>
  <si>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</si>
  <si>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</si>
  <si>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Доходы от продажи материальных и нематерильных активов</t>
  </si>
  <si>
    <t>Администрация муниципального образования Новокубанский район</t>
  </si>
  <si>
    <t>Департамент по делам казачества, военным вопросам и работе с допризывной молодежью Краснодарского края</t>
  </si>
  <si>
    <t xml:space="preserve">Администрация муниципального образования Новокубанский район 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</si>
</sst>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2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0" fontId="5" fillId="0" borderId="0" xfId="0" applyFont="1" applyFill="1"/>
    <xf numFmtId="0" fontId="2" fillId="2" borderId="0" xfId="0" applyFont="1" applyFill="1"/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/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50" zoomScaleNormal="50" workbookViewId="0">
      <pane ySplit="12" topLeftCell="A13" activePane="bottomLeft" state="frozen"/>
      <selection pane="bottomLeft" activeCell="M2" sqref="M1:M1048576"/>
    </sheetView>
  </sheetViews>
  <sheetFormatPr defaultRowHeight="15"/>
  <cols>
    <col min="1" max="1" width="25.28515625" style="41" customWidth="1"/>
    <col min="2" max="2" width="13.7109375" customWidth="1"/>
    <col min="3" max="3" width="12.28515625" customWidth="1"/>
    <col min="4" max="4" width="12.42578125" customWidth="1"/>
    <col min="5" max="5" width="10.5703125" customWidth="1"/>
    <col min="6" max="6" width="12" customWidth="1"/>
    <col min="7" max="7" width="10" customWidth="1"/>
    <col min="8" max="9" width="11.28515625" customWidth="1"/>
    <col min="10" max="10" width="25.42578125" style="41" customWidth="1"/>
    <col min="11" max="11" width="18.5703125" style="1" customWidth="1"/>
    <col min="12" max="12" width="15.7109375" customWidth="1"/>
    <col min="13" max="13" width="15.5703125" style="2" customWidth="1"/>
    <col min="14" max="15" width="14.28515625" customWidth="1"/>
    <col min="16" max="16" width="13.7109375" customWidth="1"/>
    <col min="17" max="17" width="14.5703125" customWidth="1"/>
  </cols>
  <sheetData>
    <row r="1" spans="1:17" ht="18.75">
      <c r="A1" s="39"/>
      <c r="B1" s="10"/>
      <c r="C1" s="10"/>
      <c r="D1" s="52" t="s">
        <v>75</v>
      </c>
      <c r="E1" s="52"/>
      <c r="F1" s="52"/>
      <c r="G1" s="52"/>
      <c r="H1" s="52"/>
      <c r="I1" s="52"/>
      <c r="J1" s="52"/>
      <c r="K1" s="52"/>
      <c r="L1" s="52"/>
      <c r="M1" s="52"/>
      <c r="N1" s="10"/>
      <c r="O1" s="10"/>
      <c r="P1" s="10"/>
      <c r="Q1" s="10"/>
    </row>
    <row r="2" spans="1:17" ht="9" customHeight="1">
      <c r="A2" s="39"/>
      <c r="B2" s="10"/>
      <c r="C2" s="10"/>
      <c r="D2" s="6"/>
      <c r="E2" s="6"/>
      <c r="F2" s="6"/>
      <c r="G2" s="6"/>
      <c r="H2" s="6"/>
      <c r="I2" s="6"/>
      <c r="J2" s="39"/>
      <c r="K2" s="6"/>
      <c r="L2" s="6"/>
      <c r="M2" s="64"/>
      <c r="N2" s="10"/>
      <c r="O2" s="10"/>
      <c r="P2" s="10"/>
      <c r="Q2" s="10"/>
    </row>
    <row r="3" spans="1:17" ht="18.75">
      <c r="A3" s="39"/>
      <c r="B3" s="10"/>
      <c r="C3" s="10"/>
      <c r="D3" s="6"/>
      <c r="E3" s="6"/>
      <c r="F3" s="6"/>
      <c r="G3" s="6"/>
      <c r="H3" s="52" t="s">
        <v>128</v>
      </c>
      <c r="I3" s="52"/>
      <c r="J3" s="52"/>
      <c r="K3" s="52"/>
      <c r="L3" s="6"/>
      <c r="M3" s="64"/>
      <c r="N3" s="10"/>
      <c r="O3" s="10"/>
      <c r="P3" s="10"/>
      <c r="Q3" s="10"/>
    </row>
    <row r="4" spans="1:17" ht="18.75">
      <c r="A4" s="39"/>
      <c r="B4" s="10"/>
      <c r="C4" s="10"/>
      <c r="D4" s="6"/>
      <c r="E4" s="6"/>
      <c r="F4" s="6"/>
      <c r="G4" s="6"/>
      <c r="H4" s="6"/>
      <c r="I4" s="51" t="s">
        <v>126</v>
      </c>
      <c r="J4" s="39"/>
      <c r="K4" s="6"/>
      <c r="L4" s="6"/>
      <c r="M4" s="64"/>
      <c r="N4" s="10"/>
      <c r="O4" s="10"/>
      <c r="P4" s="10"/>
      <c r="Q4" s="10"/>
    </row>
    <row r="5" spans="1:17" ht="18.75">
      <c r="A5" s="53" t="s">
        <v>0</v>
      </c>
      <c r="B5" s="53"/>
      <c r="C5" s="53"/>
      <c r="D5" s="10"/>
      <c r="E5" s="4" t="s">
        <v>74</v>
      </c>
      <c r="F5" s="5"/>
      <c r="G5" s="5"/>
      <c r="H5" s="5"/>
      <c r="I5" s="5"/>
      <c r="J5" s="39"/>
      <c r="K5" s="6"/>
      <c r="L5" s="6"/>
      <c r="M5" s="64"/>
      <c r="N5" s="10"/>
      <c r="O5" s="10"/>
      <c r="P5" s="10"/>
      <c r="Q5" s="10"/>
    </row>
    <row r="6" spans="1:17" ht="18.75">
      <c r="A6" s="38" t="s">
        <v>2</v>
      </c>
      <c r="B6" s="32"/>
      <c r="C6" s="32"/>
      <c r="D6" s="10"/>
      <c r="E6" s="4" t="s">
        <v>60</v>
      </c>
      <c r="F6" s="6"/>
      <c r="G6" s="6"/>
      <c r="H6" s="6"/>
      <c r="I6" s="6"/>
      <c r="J6" s="39"/>
      <c r="K6" s="6"/>
      <c r="L6" s="6"/>
      <c r="M6" s="64"/>
      <c r="N6" s="10"/>
      <c r="O6" s="10"/>
      <c r="P6" s="10"/>
      <c r="Q6" s="10"/>
    </row>
    <row r="7" spans="1:17" ht="18.75">
      <c r="A7" s="38" t="s">
        <v>3</v>
      </c>
      <c r="B7" s="32"/>
      <c r="C7" s="32"/>
      <c r="D7" s="6"/>
      <c r="E7" s="7" t="s">
        <v>4</v>
      </c>
      <c r="F7" s="6"/>
      <c r="G7" s="6"/>
      <c r="H7" s="6"/>
      <c r="I7" s="6"/>
      <c r="J7" s="39"/>
      <c r="K7" s="6"/>
      <c r="L7" s="6"/>
      <c r="M7" s="64"/>
      <c r="N7" s="10"/>
      <c r="O7" s="10"/>
      <c r="P7" s="10"/>
      <c r="Q7" s="10"/>
    </row>
    <row r="8" spans="1:17" ht="18.75">
      <c r="A8" s="39"/>
      <c r="B8" s="10"/>
      <c r="C8" s="10"/>
      <c r="D8" s="10"/>
      <c r="E8" s="10"/>
      <c r="F8" s="10"/>
      <c r="G8" s="10"/>
      <c r="H8" s="10"/>
      <c r="I8" s="10"/>
      <c r="J8" s="39"/>
      <c r="K8" s="7"/>
      <c r="L8" s="10"/>
      <c r="M8" s="65"/>
      <c r="N8" s="10"/>
      <c r="O8" s="10"/>
      <c r="P8" s="10"/>
      <c r="Q8" s="10"/>
    </row>
    <row r="9" spans="1:17" ht="18.75">
      <c r="A9" s="39"/>
      <c r="B9" s="10"/>
      <c r="C9" s="10"/>
      <c r="D9" s="10"/>
      <c r="E9" s="10"/>
      <c r="F9" s="10"/>
      <c r="G9" s="10"/>
      <c r="H9" s="10"/>
      <c r="I9" s="10"/>
      <c r="J9" s="39"/>
      <c r="K9" s="7"/>
      <c r="L9" s="10"/>
      <c r="M9" s="65"/>
      <c r="N9" s="10"/>
      <c r="O9" s="10"/>
      <c r="P9" s="10"/>
      <c r="Q9" s="10"/>
    </row>
    <row r="10" spans="1:17" ht="31.5" customHeight="1">
      <c r="A10" s="54" t="s">
        <v>5</v>
      </c>
      <c r="B10" s="57" t="s">
        <v>6</v>
      </c>
      <c r="C10" s="57"/>
      <c r="D10" s="57"/>
      <c r="E10" s="57"/>
      <c r="F10" s="57"/>
      <c r="G10" s="57"/>
      <c r="H10" s="57"/>
      <c r="I10" s="57"/>
      <c r="J10" s="58" t="s">
        <v>7</v>
      </c>
      <c r="K10" s="57" t="s">
        <v>61</v>
      </c>
      <c r="L10" s="57" t="s">
        <v>127</v>
      </c>
      <c r="M10" s="66" t="s">
        <v>129</v>
      </c>
      <c r="N10" s="57" t="s">
        <v>130</v>
      </c>
      <c r="O10" s="57" t="s">
        <v>131</v>
      </c>
      <c r="P10" s="59" t="s">
        <v>132</v>
      </c>
      <c r="Q10" s="57" t="s">
        <v>133</v>
      </c>
    </row>
    <row r="11" spans="1:17" ht="93" customHeight="1">
      <c r="A11" s="55"/>
      <c r="B11" s="57" t="s">
        <v>8</v>
      </c>
      <c r="C11" s="57" t="s">
        <v>9</v>
      </c>
      <c r="D11" s="57"/>
      <c r="E11" s="57"/>
      <c r="F11" s="57"/>
      <c r="G11" s="57"/>
      <c r="H11" s="57" t="s">
        <v>10</v>
      </c>
      <c r="I11" s="57"/>
      <c r="J11" s="58"/>
      <c r="K11" s="57"/>
      <c r="L11" s="57"/>
      <c r="M11" s="66"/>
      <c r="N11" s="57"/>
      <c r="O11" s="57"/>
      <c r="P11" s="60"/>
      <c r="Q11" s="57"/>
    </row>
    <row r="12" spans="1:17" ht="143.25" customHeight="1">
      <c r="A12" s="56"/>
      <c r="B12" s="57"/>
      <c r="C12" s="8" t="s">
        <v>11</v>
      </c>
      <c r="D12" s="8" t="s">
        <v>12</v>
      </c>
      <c r="E12" s="8" t="s">
        <v>13</v>
      </c>
      <c r="F12" s="8" t="s">
        <v>14</v>
      </c>
      <c r="G12" s="8" t="s">
        <v>15</v>
      </c>
      <c r="H12" s="8" t="s">
        <v>16</v>
      </c>
      <c r="I12" s="8" t="s">
        <v>17</v>
      </c>
      <c r="J12" s="58"/>
      <c r="K12" s="57"/>
      <c r="L12" s="57"/>
      <c r="M12" s="66"/>
      <c r="N12" s="57"/>
      <c r="O12" s="57"/>
      <c r="P12" s="61"/>
      <c r="Q12" s="57"/>
    </row>
    <row r="13" spans="1:17" s="9" customFormat="1" ht="25.15" customHeight="1">
      <c r="A13" s="45" t="s">
        <v>73</v>
      </c>
      <c r="B13" s="46"/>
      <c r="C13" s="46"/>
      <c r="D13" s="46"/>
      <c r="E13" s="46"/>
      <c r="F13" s="46"/>
      <c r="G13" s="46"/>
      <c r="H13" s="46"/>
      <c r="I13" s="46"/>
      <c r="J13" s="37"/>
      <c r="K13" s="46"/>
      <c r="L13" s="47">
        <f t="shared" ref="L13:Q13" si="0">L14+L44</f>
        <v>35904.9</v>
      </c>
      <c r="M13" s="47">
        <f t="shared" si="0"/>
        <v>24903.800000000003</v>
      </c>
      <c r="N13" s="47">
        <f t="shared" si="0"/>
        <v>35638.800000000003</v>
      </c>
      <c r="O13" s="47">
        <f t="shared" si="0"/>
        <v>29420.400000000001</v>
      </c>
      <c r="P13" s="47">
        <f t="shared" si="0"/>
        <v>45664.3</v>
      </c>
      <c r="Q13" s="47">
        <f t="shared" si="0"/>
        <v>27059.7</v>
      </c>
    </row>
    <row r="14" spans="1:17" s="2" customFormat="1" ht="56.25">
      <c r="A14" s="37" t="s">
        <v>18</v>
      </c>
      <c r="B14" s="37"/>
      <c r="C14" s="11">
        <v>1</v>
      </c>
      <c r="D14" s="12" t="s">
        <v>19</v>
      </c>
      <c r="E14" s="12" t="s">
        <v>19</v>
      </c>
      <c r="F14" s="12" t="s">
        <v>20</v>
      </c>
      <c r="G14" s="12" t="s">
        <v>19</v>
      </c>
      <c r="H14" s="12" t="s">
        <v>21</v>
      </c>
      <c r="I14" s="12" t="s">
        <v>20</v>
      </c>
      <c r="J14" s="37"/>
      <c r="K14" s="13"/>
      <c r="L14" s="48">
        <f>L15+L36</f>
        <v>23730.5</v>
      </c>
      <c r="M14" s="48">
        <f>M15+M36</f>
        <v>16665.900000000001</v>
      </c>
      <c r="N14" s="48">
        <f>N15+N36</f>
        <v>23727.5</v>
      </c>
      <c r="O14" s="48">
        <f>O15+O36</f>
        <v>22347.7</v>
      </c>
      <c r="P14" s="48">
        <f t="shared" ref="P14:Q14" si="1">P15+P36</f>
        <v>23179.9</v>
      </c>
      <c r="Q14" s="48">
        <f t="shared" si="1"/>
        <v>23630.400000000001</v>
      </c>
    </row>
    <row r="15" spans="1:17" s="2" customFormat="1" ht="41.25" customHeight="1">
      <c r="A15" s="37" t="s">
        <v>79</v>
      </c>
      <c r="B15" s="37"/>
      <c r="C15" s="11"/>
      <c r="D15" s="12"/>
      <c r="E15" s="12"/>
      <c r="F15" s="12"/>
      <c r="G15" s="12"/>
      <c r="H15" s="12"/>
      <c r="I15" s="12"/>
      <c r="J15" s="37"/>
      <c r="K15" s="49"/>
      <c r="L15" s="48">
        <f>L16+L22+L29+L31</f>
        <v>22369.9</v>
      </c>
      <c r="M15" s="48">
        <f t="shared" ref="M15" si="2">M16+M22+M29+M31</f>
        <v>15407.9</v>
      </c>
      <c r="N15" s="48">
        <f>N16+N22+N29+N31</f>
        <v>22366.9</v>
      </c>
      <c r="O15" s="48">
        <f>O16+O22+O29+O31</f>
        <v>21848.7</v>
      </c>
      <c r="P15" s="48">
        <f t="shared" ref="P15:Q15" si="3">P16+P22+P29+P31</f>
        <v>22680.9</v>
      </c>
      <c r="Q15" s="48">
        <f t="shared" si="3"/>
        <v>23131.4</v>
      </c>
    </row>
    <row r="16" spans="1:17" s="2" customFormat="1" ht="129" customHeight="1">
      <c r="A16" s="37" t="s">
        <v>22</v>
      </c>
      <c r="B16" s="11">
        <v>182</v>
      </c>
      <c r="C16" s="11">
        <v>1</v>
      </c>
      <c r="D16" s="12" t="s">
        <v>23</v>
      </c>
      <c r="E16" s="12" t="s">
        <v>19</v>
      </c>
      <c r="F16" s="12" t="s">
        <v>20</v>
      </c>
      <c r="G16" s="12" t="s">
        <v>19</v>
      </c>
      <c r="H16" s="12" t="s">
        <v>21</v>
      </c>
      <c r="I16" s="12" t="s">
        <v>20</v>
      </c>
      <c r="J16" s="37" t="s">
        <v>22</v>
      </c>
      <c r="K16" s="14" t="s">
        <v>24</v>
      </c>
      <c r="L16" s="50">
        <f t="shared" ref="L16:Q16" si="4">L17</f>
        <v>6608.5</v>
      </c>
      <c r="M16" s="50">
        <f t="shared" si="4"/>
        <v>5303.8</v>
      </c>
      <c r="N16" s="50">
        <f t="shared" si="4"/>
        <v>6670</v>
      </c>
      <c r="O16" s="50">
        <f t="shared" si="4"/>
        <v>7100</v>
      </c>
      <c r="P16" s="50">
        <f t="shared" si="4"/>
        <v>6970</v>
      </c>
      <c r="Q16" s="50">
        <f t="shared" si="4"/>
        <v>7120</v>
      </c>
    </row>
    <row r="17" spans="1:17" s="2" customFormat="1" ht="120" customHeight="1">
      <c r="A17" s="37" t="s">
        <v>29</v>
      </c>
      <c r="B17" s="11">
        <v>182</v>
      </c>
      <c r="C17" s="11">
        <v>1</v>
      </c>
      <c r="D17" s="12" t="s">
        <v>23</v>
      </c>
      <c r="E17" s="12" t="s">
        <v>27</v>
      </c>
      <c r="F17" s="12" t="s">
        <v>20</v>
      </c>
      <c r="G17" s="12" t="s">
        <v>23</v>
      </c>
      <c r="H17" s="12" t="s">
        <v>21</v>
      </c>
      <c r="I17" s="12" t="s">
        <v>25</v>
      </c>
      <c r="J17" s="37" t="s">
        <v>29</v>
      </c>
      <c r="K17" s="14" t="s">
        <v>24</v>
      </c>
      <c r="L17" s="15">
        <f t="shared" ref="L17:M17" si="5">L18+L19+L20+L21</f>
        <v>6608.5</v>
      </c>
      <c r="M17" s="15">
        <f t="shared" si="5"/>
        <v>5303.8</v>
      </c>
      <c r="N17" s="15">
        <f t="shared" ref="N17:O17" si="6">N18+N19+N20+N21</f>
        <v>6670</v>
      </c>
      <c r="O17" s="15">
        <f t="shared" si="6"/>
        <v>7100</v>
      </c>
      <c r="P17" s="15">
        <f t="shared" ref="P17:Q17" si="7">P18+P19+P20+P21</f>
        <v>6970</v>
      </c>
      <c r="Q17" s="15">
        <f t="shared" si="7"/>
        <v>7120</v>
      </c>
    </row>
    <row r="18" spans="1:17" s="2" customFormat="1" ht="225.75" customHeight="1">
      <c r="A18" s="37" t="s">
        <v>29</v>
      </c>
      <c r="B18" s="11">
        <v>182</v>
      </c>
      <c r="C18" s="11">
        <v>1</v>
      </c>
      <c r="D18" s="12" t="s">
        <v>23</v>
      </c>
      <c r="E18" s="12" t="s">
        <v>27</v>
      </c>
      <c r="F18" s="12" t="s">
        <v>26</v>
      </c>
      <c r="G18" s="12" t="s">
        <v>23</v>
      </c>
      <c r="H18" s="12" t="s">
        <v>21</v>
      </c>
      <c r="I18" s="12" t="s">
        <v>25</v>
      </c>
      <c r="J18" s="37" t="s">
        <v>30</v>
      </c>
      <c r="K18" s="14" t="s">
        <v>24</v>
      </c>
      <c r="L18" s="15">
        <v>6579.9</v>
      </c>
      <c r="M18" s="15">
        <v>5253.6</v>
      </c>
      <c r="N18" s="15">
        <v>6641.4</v>
      </c>
      <c r="O18" s="15">
        <v>7051.5</v>
      </c>
      <c r="P18" s="15">
        <v>6921.5</v>
      </c>
      <c r="Q18" s="15">
        <v>7071.5</v>
      </c>
    </row>
    <row r="19" spans="1:17" s="2" customFormat="1" ht="335.25" customHeight="1">
      <c r="A19" s="37" t="s">
        <v>29</v>
      </c>
      <c r="B19" s="11">
        <v>182</v>
      </c>
      <c r="C19" s="11">
        <v>1</v>
      </c>
      <c r="D19" s="12" t="s">
        <v>23</v>
      </c>
      <c r="E19" s="12" t="s">
        <v>27</v>
      </c>
      <c r="F19" s="12" t="s">
        <v>28</v>
      </c>
      <c r="G19" s="12" t="s">
        <v>23</v>
      </c>
      <c r="H19" s="12" t="s">
        <v>21</v>
      </c>
      <c r="I19" s="12" t="s">
        <v>25</v>
      </c>
      <c r="J19" s="37" t="s">
        <v>31</v>
      </c>
      <c r="K19" s="14" t="s">
        <v>24</v>
      </c>
      <c r="L19" s="15">
        <v>0.2</v>
      </c>
      <c r="M19" s="15">
        <v>0.4</v>
      </c>
      <c r="N19" s="15">
        <v>0.2</v>
      </c>
      <c r="O19" s="15">
        <v>0.2</v>
      </c>
      <c r="P19" s="15">
        <v>0.2</v>
      </c>
      <c r="Q19" s="15">
        <v>0.2</v>
      </c>
    </row>
    <row r="20" spans="1:17" s="2" customFormat="1" ht="121.5" customHeight="1">
      <c r="A20" s="37" t="s">
        <v>29</v>
      </c>
      <c r="B20" s="11">
        <v>182</v>
      </c>
      <c r="C20" s="11">
        <v>1</v>
      </c>
      <c r="D20" s="12" t="s">
        <v>23</v>
      </c>
      <c r="E20" s="12" t="s">
        <v>27</v>
      </c>
      <c r="F20" s="12" t="s">
        <v>32</v>
      </c>
      <c r="G20" s="12" t="s">
        <v>23</v>
      </c>
      <c r="H20" s="12" t="s">
        <v>21</v>
      </c>
      <c r="I20" s="12" t="s">
        <v>25</v>
      </c>
      <c r="J20" s="37" t="s">
        <v>33</v>
      </c>
      <c r="K20" s="14" t="s">
        <v>24</v>
      </c>
      <c r="L20" s="15">
        <v>28.1</v>
      </c>
      <c r="M20" s="15">
        <v>49.5</v>
      </c>
      <c r="N20" s="15">
        <v>28.1</v>
      </c>
      <c r="O20" s="15">
        <v>48</v>
      </c>
      <c r="P20" s="15">
        <v>48</v>
      </c>
      <c r="Q20" s="15">
        <v>48</v>
      </c>
    </row>
    <row r="21" spans="1:17" s="2" customFormat="1" ht="275.25" customHeight="1">
      <c r="A21" s="37" t="s">
        <v>29</v>
      </c>
      <c r="B21" s="11">
        <v>182</v>
      </c>
      <c r="C21" s="11">
        <v>1</v>
      </c>
      <c r="D21" s="12" t="s">
        <v>23</v>
      </c>
      <c r="E21" s="12" t="s">
        <v>27</v>
      </c>
      <c r="F21" s="12" t="s">
        <v>34</v>
      </c>
      <c r="G21" s="12" t="s">
        <v>23</v>
      </c>
      <c r="H21" s="12" t="s">
        <v>21</v>
      </c>
      <c r="I21" s="12" t="s">
        <v>25</v>
      </c>
      <c r="J21" s="37" t="s">
        <v>35</v>
      </c>
      <c r="K21" s="14" t="s">
        <v>24</v>
      </c>
      <c r="L21" s="15">
        <v>0.3</v>
      </c>
      <c r="M21" s="15">
        <v>0.3</v>
      </c>
      <c r="N21" s="15">
        <v>0.3</v>
      </c>
      <c r="O21" s="15">
        <v>0.3</v>
      </c>
      <c r="P21" s="15">
        <v>0.3</v>
      </c>
      <c r="Q21" s="15">
        <v>0.3</v>
      </c>
    </row>
    <row r="22" spans="1:17" s="2" customFormat="1" ht="102" customHeight="1">
      <c r="A22" s="37" t="s">
        <v>36</v>
      </c>
      <c r="B22" s="11"/>
      <c r="C22" s="11">
        <v>1</v>
      </c>
      <c r="D22" s="12" t="s">
        <v>37</v>
      </c>
      <c r="E22" s="12" t="s">
        <v>19</v>
      </c>
      <c r="F22" s="12" t="s">
        <v>20</v>
      </c>
      <c r="G22" s="12" t="s">
        <v>19</v>
      </c>
      <c r="H22" s="12" t="s">
        <v>21</v>
      </c>
      <c r="I22" s="12" t="s">
        <v>20</v>
      </c>
      <c r="J22" s="37" t="s">
        <v>36</v>
      </c>
      <c r="K22" s="33"/>
      <c r="L22" s="15">
        <f t="shared" ref="L22:Q23" si="8">L23</f>
        <v>2015.6999999999998</v>
      </c>
      <c r="M22" s="15">
        <f t="shared" si="8"/>
        <v>1863.3</v>
      </c>
      <c r="N22" s="15">
        <f t="shared" si="8"/>
        <v>2167.6999999999998</v>
      </c>
      <c r="O22" s="15">
        <f t="shared" si="8"/>
        <v>2028.7</v>
      </c>
      <c r="P22" s="15">
        <f t="shared" si="8"/>
        <v>1991.9</v>
      </c>
      <c r="Q22" s="15">
        <f t="shared" si="8"/>
        <v>2142.4</v>
      </c>
    </row>
    <row r="23" spans="1:17" s="2" customFormat="1" ht="150">
      <c r="A23" s="37" t="s">
        <v>36</v>
      </c>
      <c r="B23" s="11"/>
      <c r="C23" s="11" t="s">
        <v>38</v>
      </c>
      <c r="D23" s="12" t="s">
        <v>37</v>
      </c>
      <c r="E23" s="12" t="s">
        <v>27</v>
      </c>
      <c r="F23" s="12" t="s">
        <v>20</v>
      </c>
      <c r="G23" s="12" t="s">
        <v>23</v>
      </c>
      <c r="H23" s="12" t="s">
        <v>21</v>
      </c>
      <c r="I23" s="12" t="s">
        <v>25</v>
      </c>
      <c r="J23" s="37" t="s">
        <v>39</v>
      </c>
      <c r="K23" s="33"/>
      <c r="L23" s="15">
        <f t="shared" si="8"/>
        <v>2015.6999999999998</v>
      </c>
      <c r="M23" s="15">
        <f t="shared" si="8"/>
        <v>1863.3</v>
      </c>
      <c r="N23" s="15">
        <f t="shared" si="8"/>
        <v>2167.6999999999998</v>
      </c>
      <c r="O23" s="15">
        <f t="shared" si="8"/>
        <v>2028.7</v>
      </c>
      <c r="P23" s="15">
        <f t="shared" si="8"/>
        <v>1991.9</v>
      </c>
      <c r="Q23" s="15">
        <f t="shared" si="8"/>
        <v>2142.4</v>
      </c>
    </row>
    <row r="24" spans="1:17" s="2" customFormat="1" ht="243" customHeight="1">
      <c r="A24" s="37" t="s">
        <v>36</v>
      </c>
      <c r="B24" s="16" t="s">
        <v>42</v>
      </c>
      <c r="C24" s="16" t="s">
        <v>38</v>
      </c>
      <c r="D24" s="16" t="s">
        <v>37</v>
      </c>
      <c r="E24" s="16" t="s">
        <v>27</v>
      </c>
      <c r="F24" s="16" t="s">
        <v>26</v>
      </c>
      <c r="G24" s="16" t="s">
        <v>23</v>
      </c>
      <c r="H24" s="16" t="s">
        <v>21</v>
      </c>
      <c r="I24" s="16" t="s">
        <v>25</v>
      </c>
      <c r="J24" s="37" t="s">
        <v>41</v>
      </c>
      <c r="K24" s="13" t="s">
        <v>24</v>
      </c>
      <c r="L24" s="15">
        <f>L25+L26+L27+L28</f>
        <v>2015.6999999999998</v>
      </c>
      <c r="M24" s="15">
        <f>M25++M26+M27+M28</f>
        <v>1863.3</v>
      </c>
      <c r="N24" s="15">
        <f>N25+N26+N27+N28</f>
        <v>2167.6999999999998</v>
      </c>
      <c r="O24" s="15">
        <f>O25+O26+O27+O28</f>
        <v>2028.7</v>
      </c>
      <c r="P24" s="15">
        <f t="shared" ref="P24:Q24" si="9">P25+P26+P27+P28</f>
        <v>1991.9</v>
      </c>
      <c r="Q24" s="15">
        <f t="shared" si="9"/>
        <v>2142.4</v>
      </c>
    </row>
    <row r="25" spans="1:17" s="2" customFormat="1" ht="318.75">
      <c r="A25" s="37" t="s">
        <v>36</v>
      </c>
      <c r="B25" s="16" t="s">
        <v>42</v>
      </c>
      <c r="C25" s="16" t="s">
        <v>38</v>
      </c>
      <c r="D25" s="16" t="s">
        <v>37</v>
      </c>
      <c r="E25" s="16" t="s">
        <v>27</v>
      </c>
      <c r="F25" s="16" t="s">
        <v>90</v>
      </c>
      <c r="G25" s="16" t="s">
        <v>23</v>
      </c>
      <c r="H25" s="16" t="s">
        <v>21</v>
      </c>
      <c r="I25" s="16" t="s">
        <v>25</v>
      </c>
      <c r="J25" s="37" t="s">
        <v>44</v>
      </c>
      <c r="K25" s="13" t="s">
        <v>45</v>
      </c>
      <c r="L25" s="15">
        <v>770</v>
      </c>
      <c r="M25" s="15">
        <v>919.6</v>
      </c>
      <c r="N25" s="15">
        <v>770</v>
      </c>
      <c r="O25" s="15">
        <v>800</v>
      </c>
      <c r="P25" s="15">
        <v>800</v>
      </c>
      <c r="Q25" s="15">
        <v>800</v>
      </c>
    </row>
    <row r="26" spans="1:17" s="2" customFormat="1" ht="234" customHeight="1">
      <c r="A26" s="37" t="s">
        <v>36</v>
      </c>
      <c r="B26" s="16" t="s">
        <v>42</v>
      </c>
      <c r="C26" s="16" t="s">
        <v>38</v>
      </c>
      <c r="D26" s="16" t="s">
        <v>37</v>
      </c>
      <c r="E26" s="16" t="s">
        <v>27</v>
      </c>
      <c r="F26" s="16" t="s">
        <v>91</v>
      </c>
      <c r="G26" s="16" t="s">
        <v>23</v>
      </c>
      <c r="H26" s="16" t="s">
        <v>21</v>
      </c>
      <c r="I26" s="16" t="s">
        <v>25</v>
      </c>
      <c r="J26" s="37" t="s">
        <v>46</v>
      </c>
      <c r="K26" s="13" t="s">
        <v>45</v>
      </c>
      <c r="L26" s="15">
        <v>5.4</v>
      </c>
      <c r="M26" s="15">
        <v>5.2</v>
      </c>
      <c r="N26" s="15">
        <v>5.4</v>
      </c>
      <c r="O26" s="15">
        <v>5</v>
      </c>
      <c r="P26" s="15">
        <v>5</v>
      </c>
      <c r="Q26" s="15">
        <v>5</v>
      </c>
    </row>
    <row r="27" spans="1:17" s="2" customFormat="1" ht="234" customHeight="1">
      <c r="A27" s="37" t="s">
        <v>36</v>
      </c>
      <c r="B27" s="16" t="s">
        <v>42</v>
      </c>
      <c r="C27" s="16" t="s">
        <v>38</v>
      </c>
      <c r="D27" s="16" t="s">
        <v>37</v>
      </c>
      <c r="E27" s="16" t="s">
        <v>27</v>
      </c>
      <c r="F27" s="16" t="s">
        <v>92</v>
      </c>
      <c r="G27" s="16" t="s">
        <v>23</v>
      </c>
      <c r="H27" s="16" t="s">
        <v>21</v>
      </c>
      <c r="I27" s="16" t="s">
        <v>25</v>
      </c>
      <c r="J27" s="37" t="s">
        <v>47</v>
      </c>
      <c r="K27" s="13" t="s">
        <v>45</v>
      </c>
      <c r="L27" s="15">
        <v>1240.3</v>
      </c>
      <c r="M27" s="15">
        <v>1044.8</v>
      </c>
      <c r="N27" s="15">
        <v>1392.3</v>
      </c>
      <c r="O27" s="15">
        <v>1223.7</v>
      </c>
      <c r="P27" s="15">
        <v>1186.9000000000001</v>
      </c>
      <c r="Q27" s="15">
        <v>1337.4</v>
      </c>
    </row>
    <row r="28" spans="1:17" s="2" customFormat="1" ht="318.75">
      <c r="A28" s="37" t="s">
        <v>36</v>
      </c>
      <c r="B28" s="16" t="s">
        <v>42</v>
      </c>
      <c r="C28" s="16" t="s">
        <v>38</v>
      </c>
      <c r="D28" s="16" t="s">
        <v>37</v>
      </c>
      <c r="E28" s="16" t="s">
        <v>27</v>
      </c>
      <c r="F28" s="16" t="s">
        <v>93</v>
      </c>
      <c r="G28" s="16" t="s">
        <v>23</v>
      </c>
      <c r="H28" s="16" t="s">
        <v>21</v>
      </c>
      <c r="I28" s="16" t="s">
        <v>25</v>
      </c>
      <c r="J28" s="37" t="s">
        <v>48</v>
      </c>
      <c r="K28" s="13" t="s">
        <v>45</v>
      </c>
      <c r="L28" s="15">
        <v>0</v>
      </c>
      <c r="M28" s="15">
        <v>-106.3</v>
      </c>
      <c r="N28" s="15">
        <v>0</v>
      </c>
      <c r="O28" s="15">
        <v>0</v>
      </c>
      <c r="P28" s="15">
        <v>0</v>
      </c>
      <c r="Q28" s="15">
        <v>0</v>
      </c>
    </row>
    <row r="29" spans="1:17" s="2" customFormat="1" ht="234" customHeight="1">
      <c r="A29" s="37" t="s">
        <v>49</v>
      </c>
      <c r="B29" s="16" t="s">
        <v>40</v>
      </c>
      <c r="C29" s="16" t="s">
        <v>38</v>
      </c>
      <c r="D29" s="16" t="s">
        <v>50</v>
      </c>
      <c r="E29" s="16" t="s">
        <v>19</v>
      </c>
      <c r="F29" s="16" t="s">
        <v>20</v>
      </c>
      <c r="G29" s="16" t="s">
        <v>19</v>
      </c>
      <c r="H29" s="16" t="s">
        <v>21</v>
      </c>
      <c r="I29" s="16" t="s">
        <v>20</v>
      </c>
      <c r="J29" s="37" t="s">
        <v>49</v>
      </c>
      <c r="K29" s="13" t="s">
        <v>24</v>
      </c>
      <c r="L29" s="15">
        <f t="shared" ref="L29:Q29" si="10">L30</f>
        <v>215</v>
      </c>
      <c r="M29" s="15">
        <f t="shared" si="10"/>
        <v>215</v>
      </c>
      <c r="N29" s="15">
        <f t="shared" si="10"/>
        <v>215</v>
      </c>
      <c r="O29" s="15">
        <f t="shared" si="10"/>
        <v>215</v>
      </c>
      <c r="P29" s="15">
        <f t="shared" si="10"/>
        <v>215</v>
      </c>
      <c r="Q29" s="15">
        <f t="shared" si="10"/>
        <v>215</v>
      </c>
    </row>
    <row r="30" spans="1:17" s="2" customFormat="1" ht="234" customHeight="1">
      <c r="A30" s="37" t="s">
        <v>72</v>
      </c>
      <c r="B30" s="16" t="s">
        <v>40</v>
      </c>
      <c r="C30" s="16" t="s">
        <v>38</v>
      </c>
      <c r="D30" s="16" t="s">
        <v>50</v>
      </c>
      <c r="E30" s="16" t="s">
        <v>37</v>
      </c>
      <c r="F30" s="16" t="s">
        <v>26</v>
      </c>
      <c r="G30" s="16" t="s">
        <v>19</v>
      </c>
      <c r="H30" s="16" t="s">
        <v>21</v>
      </c>
      <c r="I30" s="16" t="s">
        <v>25</v>
      </c>
      <c r="J30" s="37" t="s">
        <v>72</v>
      </c>
      <c r="K30" s="13" t="s">
        <v>24</v>
      </c>
      <c r="L30" s="15">
        <v>215</v>
      </c>
      <c r="M30" s="15">
        <v>215</v>
      </c>
      <c r="N30" s="15">
        <v>215</v>
      </c>
      <c r="O30" s="15">
        <v>215</v>
      </c>
      <c r="P30" s="15">
        <v>215</v>
      </c>
      <c r="Q30" s="15">
        <v>215</v>
      </c>
    </row>
    <row r="31" spans="1:17" s="2" customFormat="1" ht="234" customHeight="1">
      <c r="A31" s="37" t="s">
        <v>51</v>
      </c>
      <c r="B31" s="16" t="s">
        <v>20</v>
      </c>
      <c r="C31" s="16" t="s">
        <v>38</v>
      </c>
      <c r="D31" s="16" t="s">
        <v>52</v>
      </c>
      <c r="E31" s="16" t="s">
        <v>19</v>
      </c>
      <c r="F31" s="16" t="s">
        <v>20</v>
      </c>
      <c r="G31" s="16" t="s">
        <v>19</v>
      </c>
      <c r="H31" s="16" t="s">
        <v>21</v>
      </c>
      <c r="I31" s="16" t="s">
        <v>20</v>
      </c>
      <c r="J31" s="37" t="s">
        <v>51</v>
      </c>
      <c r="K31" s="13" t="s">
        <v>24</v>
      </c>
      <c r="L31" s="15">
        <f>L33+L34+L32+L35</f>
        <v>13530.699999999999</v>
      </c>
      <c r="M31" s="15">
        <f t="shared" ref="M31:Q31" si="11">M33+M34+M32+M35</f>
        <v>8025.7999999999993</v>
      </c>
      <c r="N31" s="15">
        <f t="shared" si="11"/>
        <v>13314.2</v>
      </c>
      <c r="O31" s="15">
        <f t="shared" si="11"/>
        <v>12505</v>
      </c>
      <c r="P31" s="15">
        <f t="shared" si="11"/>
        <v>13504</v>
      </c>
      <c r="Q31" s="15">
        <f t="shared" si="11"/>
        <v>13654</v>
      </c>
    </row>
    <row r="32" spans="1:17" s="2" customFormat="1" ht="234" customHeight="1">
      <c r="A32" s="37" t="s">
        <v>76</v>
      </c>
      <c r="B32" s="16" t="s">
        <v>40</v>
      </c>
      <c r="C32" s="16" t="s">
        <v>38</v>
      </c>
      <c r="D32" s="16" t="s">
        <v>52</v>
      </c>
      <c r="E32" s="16" t="s">
        <v>23</v>
      </c>
      <c r="F32" s="16" t="s">
        <v>32</v>
      </c>
      <c r="G32" s="16" t="s">
        <v>66</v>
      </c>
      <c r="H32" s="16" t="s">
        <v>21</v>
      </c>
      <c r="I32" s="16" t="s">
        <v>25</v>
      </c>
      <c r="J32" s="37" t="s">
        <v>76</v>
      </c>
      <c r="K32" s="13" t="s">
        <v>53</v>
      </c>
      <c r="L32" s="15">
        <v>1775.8</v>
      </c>
      <c r="M32" s="15">
        <v>858</v>
      </c>
      <c r="N32" s="15">
        <v>1774.2</v>
      </c>
      <c r="O32" s="15">
        <v>2105</v>
      </c>
      <c r="P32" s="15">
        <v>2180</v>
      </c>
      <c r="Q32" s="15">
        <v>2280</v>
      </c>
    </row>
    <row r="33" spans="1:17" s="2" customFormat="1" ht="131.25">
      <c r="A33" s="37" t="s">
        <v>70</v>
      </c>
      <c r="B33" s="16">
        <v>182</v>
      </c>
      <c r="C33" s="16">
        <v>1</v>
      </c>
      <c r="D33" s="16" t="s">
        <v>52</v>
      </c>
      <c r="E33" s="16" t="s">
        <v>52</v>
      </c>
      <c r="F33" s="16" t="s">
        <v>71</v>
      </c>
      <c r="G33" s="16" t="s">
        <v>66</v>
      </c>
      <c r="H33" s="16" t="s">
        <v>21</v>
      </c>
      <c r="I33" s="16" t="s">
        <v>25</v>
      </c>
      <c r="J33" s="37" t="s">
        <v>70</v>
      </c>
      <c r="K33" s="13" t="s">
        <v>53</v>
      </c>
      <c r="L33" s="15">
        <v>7807.9</v>
      </c>
      <c r="M33" s="15">
        <v>6957.7</v>
      </c>
      <c r="N33" s="15">
        <v>8440</v>
      </c>
      <c r="O33" s="15">
        <v>7250</v>
      </c>
      <c r="P33" s="15">
        <v>8024</v>
      </c>
      <c r="Q33" s="15">
        <v>8024</v>
      </c>
    </row>
    <row r="34" spans="1:17" s="2" customFormat="1" ht="163.5" customHeight="1">
      <c r="A34" s="37" t="s">
        <v>68</v>
      </c>
      <c r="B34" s="16" t="s">
        <v>40</v>
      </c>
      <c r="C34" s="16" t="s">
        <v>38</v>
      </c>
      <c r="D34" s="16" t="s">
        <v>52</v>
      </c>
      <c r="E34" s="16" t="s">
        <v>52</v>
      </c>
      <c r="F34" s="16" t="s">
        <v>69</v>
      </c>
      <c r="G34" s="16" t="s">
        <v>66</v>
      </c>
      <c r="H34" s="16" t="s">
        <v>21</v>
      </c>
      <c r="I34" s="16" t="s">
        <v>25</v>
      </c>
      <c r="J34" s="37" t="s">
        <v>68</v>
      </c>
      <c r="K34" s="13" t="s">
        <v>53</v>
      </c>
      <c r="L34" s="15">
        <v>3947</v>
      </c>
      <c r="M34" s="15">
        <v>218.9</v>
      </c>
      <c r="N34" s="15">
        <v>3100</v>
      </c>
      <c r="O34" s="15">
        <v>3150</v>
      </c>
      <c r="P34" s="15">
        <v>3300</v>
      </c>
      <c r="Q34" s="15">
        <v>3350</v>
      </c>
    </row>
    <row r="35" spans="1:17" s="2" customFormat="1" ht="163.5" customHeight="1">
      <c r="A35" s="37" t="s">
        <v>122</v>
      </c>
      <c r="B35" s="16" t="s">
        <v>40</v>
      </c>
      <c r="C35" s="16" t="s">
        <v>38</v>
      </c>
      <c r="D35" s="16" t="s">
        <v>103</v>
      </c>
      <c r="E35" s="16" t="s">
        <v>123</v>
      </c>
      <c r="F35" s="16" t="s">
        <v>124</v>
      </c>
      <c r="G35" s="16" t="s">
        <v>66</v>
      </c>
      <c r="H35" s="16" t="s">
        <v>21</v>
      </c>
      <c r="I35" s="16" t="s">
        <v>25</v>
      </c>
      <c r="J35" s="37" t="s">
        <v>125</v>
      </c>
      <c r="K35" s="13" t="s">
        <v>53</v>
      </c>
      <c r="L35" s="15">
        <v>0</v>
      </c>
      <c r="M35" s="15">
        <v>-8.8000000000000007</v>
      </c>
      <c r="N35" s="15">
        <v>0</v>
      </c>
      <c r="O35" s="15">
        <v>0</v>
      </c>
      <c r="P35" s="15">
        <v>0</v>
      </c>
      <c r="Q35" s="15">
        <v>0</v>
      </c>
    </row>
    <row r="36" spans="1:17" s="2" customFormat="1" ht="125.25" customHeight="1">
      <c r="A36" s="37" t="s">
        <v>78</v>
      </c>
      <c r="B36" s="16" t="s">
        <v>20</v>
      </c>
      <c r="C36" s="16" t="s">
        <v>38</v>
      </c>
      <c r="D36" s="16" t="s">
        <v>19</v>
      </c>
      <c r="E36" s="16" t="s">
        <v>19</v>
      </c>
      <c r="F36" s="16" t="s">
        <v>20</v>
      </c>
      <c r="G36" s="16" t="s">
        <v>19</v>
      </c>
      <c r="H36" s="16" t="s">
        <v>21</v>
      </c>
      <c r="I36" s="16" t="s">
        <v>20</v>
      </c>
      <c r="J36" s="37"/>
      <c r="K36" s="13"/>
      <c r="L36" s="15">
        <f t="shared" ref="L36:Q36" si="12">L39+L41+L42+L43+L40+L37+L38</f>
        <v>1360.6</v>
      </c>
      <c r="M36" s="15">
        <f t="shared" si="12"/>
        <v>1258</v>
      </c>
      <c r="N36" s="15">
        <f t="shared" si="12"/>
        <v>1360.6</v>
      </c>
      <c r="O36" s="15">
        <f t="shared" si="12"/>
        <v>499</v>
      </c>
      <c r="P36" s="15">
        <f t="shared" si="12"/>
        <v>499</v>
      </c>
      <c r="Q36" s="15">
        <f t="shared" si="12"/>
        <v>499</v>
      </c>
    </row>
    <row r="37" spans="1:17" s="2" customFormat="1" ht="375">
      <c r="A37" s="37" t="s">
        <v>115</v>
      </c>
      <c r="B37" s="16" t="s">
        <v>55</v>
      </c>
      <c r="C37" s="16" t="s">
        <v>38</v>
      </c>
      <c r="D37" s="16" t="s">
        <v>112</v>
      </c>
      <c r="E37" s="16" t="s">
        <v>113</v>
      </c>
      <c r="F37" s="16" t="s">
        <v>114</v>
      </c>
      <c r="G37" s="16" t="s">
        <v>23</v>
      </c>
      <c r="H37" s="16" t="s">
        <v>21</v>
      </c>
      <c r="I37" s="16" t="s">
        <v>25</v>
      </c>
      <c r="J37" s="37" t="s">
        <v>111</v>
      </c>
      <c r="K37" s="13" t="s">
        <v>77</v>
      </c>
      <c r="L37" s="15">
        <v>44.8</v>
      </c>
      <c r="M37" s="15">
        <v>44.8</v>
      </c>
      <c r="N37" s="15">
        <v>44.8</v>
      </c>
      <c r="O37" s="15">
        <v>0</v>
      </c>
      <c r="P37" s="15">
        <v>0</v>
      </c>
      <c r="Q37" s="15">
        <v>0</v>
      </c>
    </row>
    <row r="38" spans="1:17" s="2" customFormat="1" ht="156.75" customHeight="1">
      <c r="A38" s="37" t="s">
        <v>110</v>
      </c>
      <c r="B38" s="16" t="s">
        <v>118</v>
      </c>
      <c r="C38" s="16" t="s">
        <v>38</v>
      </c>
      <c r="D38" s="16" t="s">
        <v>54</v>
      </c>
      <c r="E38" s="16" t="s">
        <v>50</v>
      </c>
      <c r="F38" s="16" t="s">
        <v>119</v>
      </c>
      <c r="G38" s="16" t="s">
        <v>50</v>
      </c>
      <c r="H38" s="16" t="s">
        <v>21</v>
      </c>
      <c r="I38" s="16" t="s">
        <v>43</v>
      </c>
      <c r="J38" s="37" t="s">
        <v>120</v>
      </c>
      <c r="K38" s="13" t="s">
        <v>121</v>
      </c>
      <c r="L38" s="15">
        <v>427</v>
      </c>
      <c r="M38" s="15">
        <v>383.4</v>
      </c>
      <c r="N38" s="15">
        <v>427</v>
      </c>
      <c r="O38" s="15">
        <v>427</v>
      </c>
      <c r="P38" s="15">
        <v>427</v>
      </c>
      <c r="Q38" s="15">
        <v>427</v>
      </c>
    </row>
    <row r="39" spans="1:17" s="2" customFormat="1" ht="281.25">
      <c r="A39" s="37" t="s">
        <v>110</v>
      </c>
      <c r="B39" s="16" t="s">
        <v>55</v>
      </c>
      <c r="C39" s="16">
        <v>1</v>
      </c>
      <c r="D39" s="16" t="s">
        <v>54</v>
      </c>
      <c r="E39" s="16" t="s">
        <v>50</v>
      </c>
      <c r="F39" s="16" t="s">
        <v>67</v>
      </c>
      <c r="G39" s="16" t="s">
        <v>66</v>
      </c>
      <c r="H39" s="16" t="s">
        <v>21</v>
      </c>
      <c r="I39" s="16" t="s">
        <v>43</v>
      </c>
      <c r="J39" s="37" t="s">
        <v>109</v>
      </c>
      <c r="K39" s="13" t="s">
        <v>77</v>
      </c>
      <c r="L39" s="15">
        <v>184</v>
      </c>
      <c r="M39" s="15">
        <v>125</v>
      </c>
      <c r="N39" s="15">
        <v>184</v>
      </c>
      <c r="O39" s="15">
        <v>72</v>
      </c>
      <c r="P39" s="15">
        <v>72</v>
      </c>
      <c r="Q39" s="15">
        <v>72</v>
      </c>
    </row>
    <row r="40" spans="1:17" s="2" customFormat="1" ht="409.5">
      <c r="A40" s="37" t="s">
        <v>136</v>
      </c>
      <c r="B40" s="16" t="s">
        <v>55</v>
      </c>
      <c r="C40" s="16">
        <v>1</v>
      </c>
      <c r="D40" s="16" t="s">
        <v>87</v>
      </c>
      <c r="E40" s="16" t="s">
        <v>27</v>
      </c>
      <c r="F40" s="16" t="s">
        <v>124</v>
      </c>
      <c r="G40" s="16" t="s">
        <v>66</v>
      </c>
      <c r="H40" s="16" t="s">
        <v>21</v>
      </c>
      <c r="I40" s="16" t="s">
        <v>135</v>
      </c>
      <c r="J40" s="37" t="s">
        <v>134</v>
      </c>
      <c r="K40" s="13" t="s">
        <v>77</v>
      </c>
      <c r="L40" s="15">
        <v>45.3</v>
      </c>
      <c r="M40" s="15">
        <v>45.3</v>
      </c>
      <c r="N40" s="15">
        <v>45.3</v>
      </c>
      <c r="O40" s="15">
        <v>0</v>
      </c>
      <c r="P40" s="15">
        <v>0</v>
      </c>
      <c r="Q40" s="15">
        <v>0</v>
      </c>
    </row>
    <row r="41" spans="1:17" s="2" customFormat="1" ht="225">
      <c r="A41" s="37" t="s">
        <v>136</v>
      </c>
      <c r="B41" s="16" t="s">
        <v>55</v>
      </c>
      <c r="C41" s="16">
        <v>1</v>
      </c>
      <c r="D41" s="16" t="s">
        <v>87</v>
      </c>
      <c r="E41" s="16" t="s">
        <v>52</v>
      </c>
      <c r="F41" s="16" t="s">
        <v>88</v>
      </c>
      <c r="G41" s="16" t="s">
        <v>66</v>
      </c>
      <c r="H41" s="16" t="s">
        <v>21</v>
      </c>
      <c r="I41" s="16" t="s">
        <v>89</v>
      </c>
      <c r="J41" s="37" t="s">
        <v>86</v>
      </c>
      <c r="K41" s="13" t="s">
        <v>77</v>
      </c>
      <c r="L41" s="15">
        <v>659.5</v>
      </c>
      <c r="M41" s="15">
        <v>659.5</v>
      </c>
      <c r="N41" s="15">
        <v>659.5</v>
      </c>
      <c r="O41" s="15">
        <v>0</v>
      </c>
      <c r="P41" s="15">
        <v>0</v>
      </c>
      <c r="Q41" s="15">
        <v>0</v>
      </c>
    </row>
    <row r="42" spans="1:17" s="2" customFormat="1" ht="150" hidden="1">
      <c r="A42" s="37" t="s">
        <v>101</v>
      </c>
      <c r="B42" s="16" t="s">
        <v>55</v>
      </c>
      <c r="C42" s="16" t="s">
        <v>38</v>
      </c>
      <c r="D42" s="16" t="s">
        <v>99</v>
      </c>
      <c r="E42" s="16" t="s">
        <v>27</v>
      </c>
      <c r="F42" s="16" t="s">
        <v>26</v>
      </c>
      <c r="G42" s="16" t="s">
        <v>27</v>
      </c>
      <c r="H42" s="16" t="s">
        <v>21</v>
      </c>
      <c r="I42" s="16" t="s">
        <v>100</v>
      </c>
      <c r="J42" s="37" t="s">
        <v>108</v>
      </c>
      <c r="K42" s="13" t="s">
        <v>77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1:17" s="2" customFormat="1" ht="318.75" hidden="1">
      <c r="A43" s="37" t="s">
        <v>101</v>
      </c>
      <c r="B43" s="16" t="s">
        <v>104</v>
      </c>
      <c r="C43" s="16" t="s">
        <v>38</v>
      </c>
      <c r="D43" s="16" t="s">
        <v>99</v>
      </c>
      <c r="E43" s="16" t="s">
        <v>66</v>
      </c>
      <c r="F43" s="16" t="s">
        <v>105</v>
      </c>
      <c r="G43" s="16" t="s">
        <v>23</v>
      </c>
      <c r="H43" s="16" t="s">
        <v>106</v>
      </c>
      <c r="I43" s="16" t="s">
        <v>100</v>
      </c>
      <c r="J43" s="37" t="s">
        <v>107</v>
      </c>
      <c r="K43" s="13" t="s">
        <v>77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9" customFormat="1" ht="50.25" customHeight="1">
      <c r="A44" s="37" t="s">
        <v>58</v>
      </c>
      <c r="B44" s="28">
        <v>0</v>
      </c>
      <c r="C44" s="29">
        <v>2</v>
      </c>
      <c r="D44" s="30">
        <v>0</v>
      </c>
      <c r="E44" s="30">
        <v>0</v>
      </c>
      <c r="F44" s="28">
        <v>0</v>
      </c>
      <c r="G44" s="30">
        <v>0</v>
      </c>
      <c r="H44" s="31">
        <v>0</v>
      </c>
      <c r="I44" s="28">
        <v>0</v>
      </c>
      <c r="J44" s="11"/>
      <c r="K44" s="33"/>
      <c r="L44" s="15">
        <f t="shared" ref="L44:Q44" si="13">L45+L47+L48+L50+L51+L52+L55+L46+L49+L53+U5+L54</f>
        <v>12174.400000000001</v>
      </c>
      <c r="M44" s="15">
        <f t="shared" si="13"/>
        <v>8237.9000000000015</v>
      </c>
      <c r="N44" s="15">
        <f t="shared" si="13"/>
        <v>11911.3</v>
      </c>
      <c r="O44" s="15">
        <f t="shared" si="13"/>
        <v>7072.7</v>
      </c>
      <c r="P44" s="15">
        <f t="shared" si="13"/>
        <v>22484.399999999998</v>
      </c>
      <c r="Q44" s="15">
        <f t="shared" si="13"/>
        <v>3429.3000000000006</v>
      </c>
    </row>
    <row r="45" spans="1:17" s="2" customFormat="1" ht="131.25">
      <c r="A45" s="37" t="s">
        <v>59</v>
      </c>
      <c r="B45" s="17">
        <v>805</v>
      </c>
      <c r="C45" s="18">
        <v>2</v>
      </c>
      <c r="D45" s="19">
        <v>2</v>
      </c>
      <c r="E45" s="19">
        <v>15</v>
      </c>
      <c r="F45" s="20">
        <v>1</v>
      </c>
      <c r="G45" s="19">
        <v>10</v>
      </c>
      <c r="H45" s="21">
        <v>0</v>
      </c>
      <c r="I45" s="17">
        <v>150</v>
      </c>
      <c r="J45" s="42" t="s">
        <v>65</v>
      </c>
      <c r="K45" s="13" t="s">
        <v>1</v>
      </c>
      <c r="L45" s="22">
        <v>4797.8</v>
      </c>
      <c r="M45" s="22">
        <v>4797.8</v>
      </c>
      <c r="N45" s="22">
        <v>4797.8</v>
      </c>
      <c r="O45" s="22">
        <v>4797.8</v>
      </c>
      <c r="P45" s="22">
        <v>3588.9</v>
      </c>
      <c r="Q45" s="22">
        <v>2878.4</v>
      </c>
    </row>
    <row r="46" spans="1:17" s="2" customFormat="1" ht="131.25">
      <c r="A46" s="37" t="s">
        <v>59</v>
      </c>
      <c r="B46" s="17">
        <v>905</v>
      </c>
      <c r="C46" s="18">
        <v>2</v>
      </c>
      <c r="D46" s="19">
        <v>2</v>
      </c>
      <c r="E46" s="19">
        <v>16</v>
      </c>
      <c r="F46" s="20">
        <v>1</v>
      </c>
      <c r="G46" s="19">
        <v>10</v>
      </c>
      <c r="H46" s="21">
        <v>0</v>
      </c>
      <c r="I46" s="17">
        <v>150</v>
      </c>
      <c r="J46" s="42" t="s">
        <v>65</v>
      </c>
      <c r="K46" s="13" t="s">
        <v>139</v>
      </c>
      <c r="L46" s="22">
        <v>1267.4000000000001</v>
      </c>
      <c r="M46" s="22">
        <v>1267.4000000000001</v>
      </c>
      <c r="N46" s="22">
        <v>1267.4000000000001</v>
      </c>
      <c r="O46" s="22">
        <v>2015.2</v>
      </c>
      <c r="P46" s="22">
        <v>172.8</v>
      </c>
      <c r="Q46" s="22">
        <v>282.8</v>
      </c>
    </row>
    <row r="47" spans="1:17" s="2" customFormat="1" ht="150.75" customHeight="1">
      <c r="A47" s="37" t="s">
        <v>59</v>
      </c>
      <c r="B47" s="17">
        <v>902</v>
      </c>
      <c r="C47" s="18">
        <v>2</v>
      </c>
      <c r="D47" s="19">
        <v>2</v>
      </c>
      <c r="E47" s="19">
        <v>29</v>
      </c>
      <c r="F47" s="23">
        <v>900</v>
      </c>
      <c r="G47" s="19">
        <v>10</v>
      </c>
      <c r="H47" s="21">
        <v>0</v>
      </c>
      <c r="I47" s="17">
        <v>150</v>
      </c>
      <c r="J47" s="42" t="s">
        <v>94</v>
      </c>
      <c r="K47" s="13" t="s">
        <v>137</v>
      </c>
      <c r="L47" s="15">
        <v>1469.8</v>
      </c>
      <c r="M47" s="15">
        <v>1469.8</v>
      </c>
      <c r="N47" s="15">
        <v>1206.7</v>
      </c>
      <c r="O47" s="15">
        <v>0</v>
      </c>
      <c r="P47" s="15">
        <v>0</v>
      </c>
      <c r="Q47" s="15">
        <v>0</v>
      </c>
    </row>
    <row r="48" spans="1:17" s="2" customFormat="1" ht="212.25" hidden="1" customHeight="1">
      <c r="A48" s="37" t="s">
        <v>59</v>
      </c>
      <c r="B48" s="24">
        <v>842</v>
      </c>
      <c r="C48" s="25">
        <v>2</v>
      </c>
      <c r="D48" s="26">
        <v>2</v>
      </c>
      <c r="E48" s="26">
        <v>29</v>
      </c>
      <c r="F48" s="24">
        <v>999</v>
      </c>
      <c r="G48" s="26">
        <v>10</v>
      </c>
      <c r="H48" s="27">
        <v>0</v>
      </c>
      <c r="I48" s="24">
        <v>150</v>
      </c>
      <c r="J48" s="43" t="s">
        <v>64</v>
      </c>
      <c r="K48" s="13" t="s">
        <v>95</v>
      </c>
      <c r="L48" s="15">
        <v>0</v>
      </c>
      <c r="M48" s="15"/>
      <c r="N48" s="15">
        <v>0</v>
      </c>
      <c r="O48" s="15">
        <v>0</v>
      </c>
      <c r="P48" s="15">
        <v>0</v>
      </c>
      <c r="Q48" s="15">
        <v>0</v>
      </c>
    </row>
    <row r="49" spans="1:17" s="2" customFormat="1" ht="212.25" customHeight="1">
      <c r="A49" s="37" t="s">
        <v>59</v>
      </c>
      <c r="B49" s="24">
        <v>826</v>
      </c>
      <c r="C49" s="25">
        <v>2</v>
      </c>
      <c r="D49" s="26">
        <v>2</v>
      </c>
      <c r="E49" s="26">
        <v>29</v>
      </c>
      <c r="F49" s="24">
        <v>999</v>
      </c>
      <c r="G49" s="26">
        <v>10</v>
      </c>
      <c r="H49" s="27">
        <v>0</v>
      </c>
      <c r="I49" s="24">
        <v>150</v>
      </c>
      <c r="J49" s="43" t="s">
        <v>97</v>
      </c>
      <c r="K49" s="43" t="s">
        <v>57</v>
      </c>
      <c r="L49" s="15">
        <v>4375.8</v>
      </c>
      <c r="M49" s="15">
        <v>501</v>
      </c>
      <c r="N49" s="15">
        <v>4375.8</v>
      </c>
      <c r="O49" s="15">
        <v>0</v>
      </c>
      <c r="P49" s="15">
        <v>3944.5</v>
      </c>
      <c r="Q49" s="15">
        <v>0</v>
      </c>
    </row>
    <row r="50" spans="1:17" s="2" customFormat="1" ht="262.5">
      <c r="A50" s="37" t="s">
        <v>59</v>
      </c>
      <c r="B50" s="17">
        <v>823</v>
      </c>
      <c r="C50" s="18">
        <v>2</v>
      </c>
      <c r="D50" s="19">
        <v>2</v>
      </c>
      <c r="E50" s="19">
        <v>25</v>
      </c>
      <c r="F50" s="23">
        <v>555</v>
      </c>
      <c r="G50" s="19">
        <v>10</v>
      </c>
      <c r="H50" s="21">
        <v>0</v>
      </c>
      <c r="I50" s="17">
        <v>150</v>
      </c>
      <c r="J50" s="37" t="s">
        <v>96</v>
      </c>
      <c r="K50" s="13" t="s">
        <v>98</v>
      </c>
      <c r="L50" s="15">
        <v>0</v>
      </c>
      <c r="M50" s="15">
        <v>0</v>
      </c>
      <c r="N50" s="15">
        <v>0</v>
      </c>
      <c r="O50" s="15">
        <v>0</v>
      </c>
      <c r="P50" s="15">
        <v>14510.1</v>
      </c>
      <c r="Q50" s="15">
        <v>0</v>
      </c>
    </row>
    <row r="51" spans="1:17" s="2" customFormat="1" ht="204" customHeight="1">
      <c r="A51" s="37" t="s">
        <v>59</v>
      </c>
      <c r="B51" s="17">
        <v>832</v>
      </c>
      <c r="C51" s="18">
        <v>2</v>
      </c>
      <c r="D51" s="19">
        <v>2</v>
      </c>
      <c r="E51" s="19">
        <v>35</v>
      </c>
      <c r="F51" s="23">
        <v>118</v>
      </c>
      <c r="G51" s="19">
        <v>10</v>
      </c>
      <c r="H51" s="21">
        <v>0</v>
      </c>
      <c r="I51" s="17">
        <v>150</v>
      </c>
      <c r="J51" s="43" t="s">
        <v>63</v>
      </c>
      <c r="K51" s="13" t="s">
        <v>138</v>
      </c>
      <c r="L51" s="22">
        <v>259.8</v>
      </c>
      <c r="M51" s="22">
        <v>198.1</v>
      </c>
      <c r="N51" s="22">
        <v>259.8</v>
      </c>
      <c r="O51" s="22">
        <v>255.9</v>
      </c>
      <c r="P51" s="22">
        <v>264.3</v>
      </c>
      <c r="Q51" s="22">
        <v>264.3</v>
      </c>
    </row>
    <row r="52" spans="1:17" s="2" customFormat="1" ht="159" customHeight="1">
      <c r="A52" s="37" t="s">
        <v>59</v>
      </c>
      <c r="B52" s="24">
        <v>802</v>
      </c>
      <c r="C52" s="25">
        <v>2</v>
      </c>
      <c r="D52" s="26">
        <v>2</v>
      </c>
      <c r="E52" s="26">
        <v>30</v>
      </c>
      <c r="F52" s="24">
        <v>24</v>
      </c>
      <c r="G52" s="26">
        <v>10</v>
      </c>
      <c r="H52" s="27">
        <v>0</v>
      </c>
      <c r="I52" s="24">
        <v>150</v>
      </c>
      <c r="J52" s="44" t="s">
        <v>62</v>
      </c>
      <c r="K52" s="13" t="s">
        <v>56</v>
      </c>
      <c r="L52" s="15">
        <v>3.8</v>
      </c>
      <c r="M52" s="15">
        <v>3.8</v>
      </c>
      <c r="N52" s="15">
        <v>3.8</v>
      </c>
      <c r="O52" s="15">
        <v>3.8</v>
      </c>
      <c r="P52" s="15">
        <v>3.8</v>
      </c>
      <c r="Q52" s="15">
        <v>3.8</v>
      </c>
    </row>
    <row r="53" spans="1:17" s="2" customFormat="1" ht="159" hidden="1" customHeight="1">
      <c r="A53" s="37" t="s">
        <v>117</v>
      </c>
      <c r="B53" s="24">
        <v>992</v>
      </c>
      <c r="C53" s="25">
        <v>2</v>
      </c>
      <c r="D53" s="26">
        <v>2</v>
      </c>
      <c r="E53" s="26">
        <v>49</v>
      </c>
      <c r="F53" s="24">
        <v>999</v>
      </c>
      <c r="G53" s="26">
        <v>10</v>
      </c>
      <c r="H53" s="27">
        <v>0</v>
      </c>
      <c r="I53" s="24">
        <v>150</v>
      </c>
      <c r="J53" s="44" t="s">
        <v>102</v>
      </c>
      <c r="K53" s="13" t="s">
        <v>77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s="2" customFormat="1" ht="159" hidden="1" customHeight="1">
      <c r="A54" s="37" t="s">
        <v>117</v>
      </c>
      <c r="B54" s="24">
        <v>992</v>
      </c>
      <c r="C54" s="25">
        <v>2</v>
      </c>
      <c r="D54" s="26">
        <v>2</v>
      </c>
      <c r="E54" s="26">
        <v>40</v>
      </c>
      <c r="F54" s="24">
        <v>14</v>
      </c>
      <c r="G54" s="26">
        <v>10</v>
      </c>
      <c r="H54" s="27">
        <v>0</v>
      </c>
      <c r="I54" s="24">
        <v>150</v>
      </c>
      <c r="J54" s="44" t="s">
        <v>116</v>
      </c>
      <c r="K54" s="13" t="s">
        <v>77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</row>
    <row r="55" spans="1:17" s="2" customFormat="1" ht="150" hidden="1">
      <c r="A55" s="37" t="s">
        <v>59</v>
      </c>
      <c r="B55" s="24">
        <v>992</v>
      </c>
      <c r="C55" s="25">
        <v>2</v>
      </c>
      <c r="D55" s="26">
        <v>7</v>
      </c>
      <c r="E55" s="26">
        <v>5</v>
      </c>
      <c r="F55" s="24">
        <v>20</v>
      </c>
      <c r="G55" s="26">
        <v>10</v>
      </c>
      <c r="H55" s="27">
        <v>0</v>
      </c>
      <c r="I55" s="24">
        <v>180</v>
      </c>
      <c r="J55" s="44" t="s">
        <v>84</v>
      </c>
      <c r="K55" s="13" t="s">
        <v>77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</row>
    <row r="57" spans="1:17" ht="15" customHeight="1">
      <c r="A57" s="35"/>
      <c r="B57" s="34"/>
      <c r="C57" s="34"/>
    </row>
    <row r="58" spans="1:17" ht="15" customHeight="1">
      <c r="A58" s="35"/>
      <c r="B58" s="34"/>
      <c r="C58" s="34"/>
    </row>
    <row r="59" spans="1:17" ht="18.75">
      <c r="A59" s="63" t="s">
        <v>80</v>
      </c>
      <c r="B59" s="63"/>
      <c r="C59" s="63"/>
      <c r="D59" s="63"/>
      <c r="E59" s="63"/>
    </row>
    <row r="60" spans="1:17" ht="18.75">
      <c r="A60" s="63" t="s">
        <v>81</v>
      </c>
      <c r="B60" s="63"/>
      <c r="C60" s="63"/>
      <c r="D60" s="63"/>
      <c r="M60" s="67"/>
      <c r="N60" s="36"/>
      <c r="O60" s="3" t="s">
        <v>82</v>
      </c>
    </row>
    <row r="61" spans="1:17" ht="18.75">
      <c r="A61" s="40"/>
      <c r="B61" s="3"/>
      <c r="C61" s="3"/>
      <c r="L61" s="3"/>
    </row>
    <row r="62" spans="1:17" ht="18.75">
      <c r="A62" s="40"/>
      <c r="B62" s="3"/>
      <c r="C62" s="3"/>
      <c r="L62" s="3"/>
    </row>
    <row r="63" spans="1:17" ht="37.5">
      <c r="A63" s="35" t="s">
        <v>85</v>
      </c>
      <c r="B63" s="34"/>
      <c r="C63" s="34"/>
      <c r="L63" s="3"/>
      <c r="O63" s="3" t="s">
        <v>83</v>
      </c>
    </row>
    <row r="64" spans="1:17" ht="15" customHeight="1">
      <c r="A64" s="35"/>
      <c r="B64" s="34"/>
      <c r="C64" s="34"/>
      <c r="L64" s="3"/>
    </row>
    <row r="65" spans="1:15" ht="15" customHeight="1">
      <c r="A65" s="35"/>
      <c r="B65" s="34"/>
      <c r="C65" s="34"/>
      <c r="L65" s="3"/>
    </row>
    <row r="66" spans="1:15" ht="15" customHeight="1">
      <c r="A66" s="35"/>
      <c r="B66" s="34"/>
      <c r="C66" s="34"/>
      <c r="L66" s="3"/>
    </row>
    <row r="67" spans="1:15" ht="22.5" customHeight="1">
      <c r="A67" s="35"/>
      <c r="B67" s="34"/>
      <c r="C67" s="34"/>
      <c r="M67" s="62"/>
      <c r="N67" s="62"/>
      <c r="O67" s="3"/>
    </row>
    <row r="68" spans="1:15" ht="14.45" customHeight="1">
      <c r="A68" s="35"/>
      <c r="B68" s="34"/>
      <c r="C68" s="34"/>
    </row>
  </sheetData>
  <mergeCells count="19">
    <mergeCell ref="M67:N67"/>
    <mergeCell ref="N10:N12"/>
    <mergeCell ref="A59:E59"/>
    <mergeCell ref="A60:D60"/>
    <mergeCell ref="O10:O12"/>
    <mergeCell ref="P10:P12"/>
    <mergeCell ref="Q10:Q12"/>
    <mergeCell ref="B11:B12"/>
    <mergeCell ref="C11:G11"/>
    <mergeCell ref="H11:I11"/>
    <mergeCell ref="D1:M1"/>
    <mergeCell ref="A5:C5"/>
    <mergeCell ref="A10:A12"/>
    <mergeCell ref="B10:I10"/>
    <mergeCell ref="J10:J12"/>
    <mergeCell ref="K10:K12"/>
    <mergeCell ref="L10:L12"/>
    <mergeCell ref="M10:M12"/>
    <mergeCell ref="H3:K3"/>
  </mergeCells>
  <pageMargins left="0.82677165354330717" right="0.39370078740157483" top="0.78740157480314965" bottom="0.39370078740157483" header="0.31496062992125984" footer="0.31496062992125984"/>
  <pageSetup paperSize="9" scale="5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2021-11-09T10:45:34Z</cp:lastPrinted>
  <dcterms:created xsi:type="dcterms:W3CDTF">2016-10-20T11:21:30Z</dcterms:created>
  <dcterms:modified xsi:type="dcterms:W3CDTF">2022-11-07T09:58:06Z</dcterms:modified>
</cp:coreProperties>
</file>